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E:\工作资料\同心集成\2025\20250224-  法国电子蓝盘项目文件夹（法国客人，业务-Carie）\5- 报价\2- 报价单\2- 报出\"/>
    </mc:Choice>
  </mc:AlternateContent>
  <xr:revisionPtr revIDLastSave="0" documentId="13_ncr:1_{255EA897-D48F-47F8-86EE-D3C8D309D5B1}" xr6:coauthVersionLast="47" xr6:coauthVersionMax="47" xr10:uidLastSave="{00000000-0000-0000-0000-000000000000}"/>
  <bookViews>
    <workbookView xWindow="-120" yWindow="-120" windowWidth="29040" windowHeight="15720" xr2:uid="{00000000-000D-0000-FFFF-FFFF00000000}"/>
  </bookViews>
  <sheets>
    <sheet name="Quotation"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4" i="6" l="1"/>
  <c r="K18" i="6"/>
  <c r="K13" i="6"/>
  <c r="K22" i="6"/>
  <c r="J18" i="6"/>
  <c r="I18" i="6"/>
  <c r="K17" i="6"/>
  <c r="K16" i="6"/>
  <c r="K15" i="6"/>
  <c r="K12" i="6"/>
  <c r="J12" i="6"/>
  <c r="K11" i="6"/>
  <c r="K10" i="6"/>
</calcChain>
</file>

<file path=xl/sharedStrings.xml><?xml version="1.0" encoding="utf-8"?>
<sst xmlns="http://schemas.openxmlformats.org/spreadsheetml/2006/main" count="60" uniqueCount="55">
  <si>
    <t>Minewing (Shenzhen) Electronics Integrated Co.,Ltd</t>
  </si>
  <si>
    <t>深 圳 市 同 心 集 成 电 子 有 限 公 司</t>
  </si>
  <si>
    <t>Tel: 0086-755-27657416               Fax: 0086-755-23347853              Http: // www.minewing.com</t>
  </si>
  <si>
    <t>Add: Floor#2, Building H2,HongfaTech Park,No.32 Tong Tau Road, Shi'yan Town, Bao'an District, Shenzhen, China</t>
  </si>
  <si>
    <t>QUOTATION SHEET</t>
  </si>
  <si>
    <t>Thank you for your inquiry and we submit our quotation as follow：</t>
  </si>
  <si>
    <t>日期：</t>
  </si>
  <si>
    <t>No</t>
  </si>
  <si>
    <r>
      <rPr>
        <b/>
        <sz val="12"/>
        <color indexed="8"/>
        <rFont val="微软雅黑 Light"/>
        <charset val="134"/>
      </rPr>
      <t xml:space="preserve">Picture
</t>
    </r>
    <r>
      <rPr>
        <b/>
        <sz val="12"/>
        <color rgb="FF0000FF"/>
        <rFont val="微软雅黑 Light"/>
        <charset val="134"/>
      </rPr>
      <t>图片</t>
    </r>
  </si>
  <si>
    <r>
      <rPr>
        <b/>
        <sz val="12"/>
        <color indexed="8"/>
        <rFont val="微软雅黑 Light"/>
        <charset val="134"/>
      </rPr>
      <t xml:space="preserve">Name
</t>
    </r>
    <r>
      <rPr>
        <b/>
        <sz val="12"/>
        <color rgb="FF0000FF"/>
        <rFont val="微软雅黑 Light"/>
        <charset val="134"/>
      </rPr>
      <t>名称</t>
    </r>
  </si>
  <si>
    <r>
      <rPr>
        <b/>
        <sz val="12"/>
        <color indexed="8"/>
        <rFont val="微软雅黑 Light"/>
        <charset val="134"/>
      </rPr>
      <t xml:space="preserve">Part dimentions
</t>
    </r>
    <r>
      <rPr>
        <b/>
        <sz val="14"/>
        <color rgb="FF0000FF"/>
        <rFont val="微软雅黑 Light"/>
        <charset val="134"/>
      </rPr>
      <t>产品尺寸</t>
    </r>
    <r>
      <rPr>
        <b/>
        <sz val="14"/>
        <color indexed="8"/>
        <rFont val="微软雅黑 Light"/>
        <charset val="134"/>
      </rPr>
      <t xml:space="preserve"> mm</t>
    </r>
  </si>
  <si>
    <r>
      <rPr>
        <b/>
        <sz val="12"/>
        <color indexed="8"/>
        <rFont val="微软雅黑 Light"/>
        <charset val="134"/>
      </rPr>
      <t xml:space="preserve">Material
</t>
    </r>
    <r>
      <rPr>
        <b/>
        <sz val="12"/>
        <color rgb="FF0000FF"/>
        <rFont val="微软雅黑 Light"/>
        <charset val="134"/>
      </rPr>
      <t>材料</t>
    </r>
  </si>
  <si>
    <r>
      <rPr>
        <b/>
        <sz val="12"/>
        <color indexed="8"/>
        <rFont val="微软雅黑 Light"/>
        <charset val="134"/>
      </rPr>
      <t xml:space="preserve">Color
</t>
    </r>
    <r>
      <rPr>
        <b/>
        <sz val="12"/>
        <color rgb="FF0000FF"/>
        <rFont val="微软雅黑 Light"/>
        <charset val="134"/>
      </rPr>
      <t>颜色</t>
    </r>
  </si>
  <si>
    <r>
      <rPr>
        <b/>
        <sz val="12"/>
        <color indexed="8"/>
        <rFont val="微软雅黑 Light"/>
        <charset val="134"/>
      </rPr>
      <t xml:space="preserve">Quantity
</t>
    </r>
    <r>
      <rPr>
        <b/>
        <sz val="12"/>
        <color rgb="FF0000FF"/>
        <rFont val="微软雅黑 Light"/>
        <charset val="134"/>
      </rPr>
      <t>用量</t>
    </r>
  </si>
  <si>
    <r>
      <rPr>
        <b/>
        <sz val="12"/>
        <color indexed="8"/>
        <rFont val="微软雅黑 Light"/>
        <charset val="134"/>
      </rPr>
      <t xml:space="preserve">mold cost
</t>
    </r>
    <r>
      <rPr>
        <b/>
        <sz val="12"/>
        <color rgb="FF0000FF"/>
        <rFont val="微软雅黑 Light"/>
        <charset val="134"/>
      </rPr>
      <t>模具费</t>
    </r>
  </si>
  <si>
    <t>Unit price for 1K MOQ(USD)EXW price</t>
  </si>
  <si>
    <t>Unit price for 5K MOQ(USD)EXW price</t>
  </si>
  <si>
    <t>Remarks/客人提问</t>
  </si>
  <si>
    <t>MW 回复</t>
  </si>
  <si>
    <t>Face shell</t>
  </si>
  <si>
    <t>150X150X5mm</t>
  </si>
  <si>
    <t>PC/ABS</t>
  </si>
  <si>
    <t>Blue</t>
  </si>
  <si>
    <t>the mold price seems to be quite expensive, did you check the 3D printing solutions ? 
模具价格似乎相当昂贵，你检查过3D打印解决方案吗？</t>
  </si>
  <si>
    <t>Back cover</t>
  </si>
  <si>
    <t>button</t>
  </si>
  <si>
    <t>Ø10*4mm</t>
  </si>
  <si>
    <t>White</t>
  </si>
  <si>
    <t>i don't understand why do  we need a mold to do this part can you explain it ?
我不明白为什么我们需要一个模具来做这个部分，你能解释一下吗？</t>
  </si>
  <si>
    <t>Ink display</t>
  </si>
  <si>
    <t>2.66 inches - black text on white background - ink screen</t>
  </si>
  <si>
    <t>Black text on white background</t>
  </si>
  <si>
    <t>the price is high, but we need to keep this to maintain the very small energy consuption, maybe can we check to other suppliers to reduce the cost ?
价格很高，但我们需要保持这种状态以维持非常小的能耗，也许我们可以向其他供应商寻求帮助以降低成本？</t>
  </si>
  <si>
    <t>Battery</t>
  </si>
  <si>
    <t xml:space="preserve">Lipo 3.7V </t>
  </si>
  <si>
    <t>can i have the technicals details of this device ? 
我可以知道该设备的技术细节吗？</t>
  </si>
  <si>
    <t>PCBA</t>
  </si>
  <si>
    <t>Solar panels</t>
  </si>
  <si>
    <t>Assembly + Testing</t>
  </si>
  <si>
    <t>汇总 Total  :</t>
  </si>
  <si>
    <t>The total amount is an estimated price. The details will be calculated after the design is completed and presented to you in the form of an open bom.</t>
  </si>
  <si>
    <t>生产时间 Production time:</t>
  </si>
  <si>
    <t>4 weeks</t>
  </si>
  <si>
    <t>5 weeks</t>
  </si>
  <si>
    <t>7 weeks</t>
  </si>
  <si>
    <t xml:space="preserve">
方案2： 建议使用LCD屏
Solution 2: Our team recommends using an LCD screen</t>
  </si>
  <si>
    <t xml:space="preserve">
LCD Segment Screen
LCD段码屏</t>
  </si>
  <si>
    <t>63*32mm</t>
  </si>
  <si>
    <t xml:space="preserve">
Light blue background with black text
浅蓝底黑字</t>
  </si>
  <si>
    <r>
      <rPr>
        <b/>
        <sz val="12"/>
        <color rgb="FFFF0000"/>
        <rFont val="微软雅黑 Light"/>
        <family val="2"/>
        <charset val="134"/>
      </rPr>
      <t xml:space="preserve">1. The mold price is not expensive for mass production. The mold cost is spread over each product, and the price is clear. If the outer dimensions are smaller, the mold price can be reduced.
2. If you choose a 3D printed shell, it will not meet the CE certification standards. For mass production, the cost of 3D printing will be higher than the cost of mold production. The most important thing is how many will you produce?
</t>
    </r>
    <r>
      <rPr>
        <b/>
        <sz val="12"/>
        <rFont val="微软雅黑 Light"/>
        <family val="2"/>
        <charset val="134"/>
      </rPr>
      <t xml:space="preserve">
1. 模具价格对于批量生产来说是不昂贵的，模具的成本摊分到每个产品里，价格就很清晰了。如果把外形尺寸做小一些，模具价格可以降低一部分。
2. 如果选3D打印的外壳，是达不到CE认证的标准，大批量生产的话选择3D打印的成本会比模具生产的成本更高，最重要的是你会生产多少数量。</t>
    </r>
    <phoneticPr fontId="14" type="noConversion"/>
  </si>
  <si>
    <r>
      <rPr>
        <b/>
        <sz val="12"/>
        <color rgb="FFFF0000"/>
        <rFont val="微软雅黑 Light"/>
        <family val="2"/>
        <charset val="134"/>
      </rPr>
      <t>The three buttons need to be produced in one set of mold. Don’t you need any buttons?</t>
    </r>
    <r>
      <rPr>
        <b/>
        <sz val="12"/>
        <rFont val="微软雅黑 Light"/>
        <charset val="134"/>
      </rPr>
      <t xml:space="preserve">
3个按键是需要做在一套模具里生产，你是否不需要按键？</t>
    </r>
    <phoneticPr fontId="14" type="noConversion"/>
  </si>
  <si>
    <r>
      <rPr>
        <b/>
        <sz val="12"/>
        <color rgb="FFFF0000"/>
        <rFont val="微软雅黑 Light"/>
        <family val="2"/>
        <charset val="134"/>
      </rPr>
      <t>The cost of ink screen is very high. We provide solution 2 below and recommend the use of LCD segment code screen, which is 1/5 of the cost of ink screen.</t>
    </r>
    <r>
      <rPr>
        <b/>
        <sz val="12"/>
        <rFont val="微软雅黑 Light"/>
        <charset val="134"/>
      </rPr>
      <t xml:space="preserve">
墨水屏是成本是很高，我们在下面有提供方案2，建议选用LCD段码屏，是墨水屏成本的1/5。</t>
    </r>
    <phoneticPr fontId="14" type="noConversion"/>
  </si>
  <si>
    <r>
      <rPr>
        <b/>
        <sz val="12"/>
        <color rgb="FFFF0000"/>
        <rFont val="微软雅黑 Light"/>
        <family val="2"/>
        <charset val="134"/>
      </rPr>
      <t>When you start development, we will provide technical details</t>
    </r>
    <r>
      <rPr>
        <b/>
        <sz val="12"/>
        <rFont val="微软雅黑 Light"/>
        <charset val="134"/>
      </rPr>
      <t xml:space="preserve">
启动设计时我会提供技术细节</t>
    </r>
    <phoneticPr fontId="14" type="noConversion"/>
  </si>
  <si>
    <r>
      <rPr>
        <b/>
        <sz val="12"/>
        <color rgb="FFFF0000"/>
        <rFont val="微软雅黑 Light"/>
        <family val="2"/>
        <charset val="134"/>
      </rPr>
      <t>When you start development, we will provide technical details</t>
    </r>
    <r>
      <rPr>
        <b/>
        <sz val="12"/>
        <rFont val="微软雅黑 Light"/>
        <charset val="134"/>
      </rPr>
      <t xml:space="preserve">
启动设计时我会提供技术细节</t>
    </r>
    <phoneticPr fontId="14" type="noConversion"/>
  </si>
  <si>
    <r>
      <rPr>
        <b/>
        <sz val="12"/>
        <color rgb="FFFF0000"/>
        <rFont val="微软雅黑 Light"/>
        <family val="2"/>
        <charset val="134"/>
      </rPr>
      <t xml:space="preserve">
The operating temperature range is -20~70 degrees Celsius. The price is 22% of the ink screen.
</t>
    </r>
    <r>
      <rPr>
        <b/>
        <sz val="12"/>
        <color theme="1"/>
        <rFont val="微软雅黑 Light"/>
        <charset val="134"/>
      </rPr>
      <t xml:space="preserve">
工作温度范围在-20~70摄氏度
价格是墨水屏的22%</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</si>
</sst>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US$&quot;#,##0.00;\-&quot;US$&quot;#,##0.00"/>
  </numFmts>
  <fonts count="18" x14ac:knownFonts="1">
    <font>
      <sz val="9"/>
      <color theme="1"/>
      <name val="宋体"/>
      <charset val="204"/>
      <scheme val="minor"/>
    </font>
    <font>
      <b/>
      <sz val="9"/>
      <color theme="1"/>
      <name val="微软雅黑 Light"/>
      <charset val="134"/>
    </font>
    <font>
      <b/>
      <sz val="11"/>
      <color theme="1"/>
      <name val="微软雅黑 Light"/>
      <charset val="134"/>
    </font>
    <font>
      <b/>
      <sz val="16"/>
      <color theme="1"/>
      <name val="微软雅黑 Light"/>
      <charset val="134"/>
    </font>
    <font>
      <b/>
      <sz val="12"/>
      <color theme="1"/>
      <name val="微软雅黑 Light"/>
      <charset val="134"/>
    </font>
    <font>
      <b/>
      <sz val="12"/>
      <color indexed="8"/>
      <name val="微软雅黑 Light"/>
      <charset val="134"/>
    </font>
    <font>
      <b/>
      <sz val="12"/>
      <name val="微软雅黑 Light"/>
      <charset val="134"/>
    </font>
    <font>
      <b/>
      <sz val="14"/>
      <color theme="1"/>
      <name val="微软雅黑 Light"/>
      <charset val="134"/>
    </font>
    <font>
      <b/>
      <sz val="9"/>
      <name val="微软雅黑 Light"/>
      <charset val="134"/>
    </font>
    <font>
      <b/>
      <sz val="12"/>
      <color rgb="FF0000FF"/>
      <name val="微软雅黑 Light"/>
      <charset val="134"/>
    </font>
    <font>
      <sz val="11"/>
      <color indexed="8"/>
      <name val="Calibri"/>
      <family val="2"/>
    </font>
    <font>
      <sz val="9"/>
      <color theme="1"/>
      <name val="宋体"/>
      <charset val="134"/>
      <scheme val="minor"/>
    </font>
    <font>
      <b/>
      <sz val="14"/>
      <color rgb="FF0000FF"/>
      <name val="微软雅黑 Light"/>
      <charset val="134"/>
    </font>
    <font>
      <b/>
      <sz val="14"/>
      <color indexed="8"/>
      <name val="微软雅黑 Light"/>
      <charset val="134"/>
    </font>
    <font>
      <sz val="9"/>
      <name val="宋体"/>
      <family val="3"/>
      <charset val="134"/>
      <scheme val="minor"/>
    </font>
    <font>
      <b/>
      <sz val="12"/>
      <name val="微软雅黑 Light"/>
      <family val="2"/>
      <charset val="134"/>
    </font>
    <font>
      <b/>
      <sz val="12"/>
      <color rgb="FFFF0000"/>
      <name val="微软雅黑 Light"/>
      <family val="2"/>
      <charset val="134"/>
    </font>
    <font>
      <b/>
      <sz val="12"/>
      <color theme="1"/>
      <name val="微软雅黑 Light"/>
      <family val="2"/>
      <charset val="134"/>
    </font>
  </fonts>
  <fills count="9">
    <fill>
      <patternFill patternType="none"/>
    </fill>
    <fill>
      <patternFill patternType="gray125"/>
    </fill>
    <fill>
      <patternFill patternType="solid">
        <fgColor theme="0" tint="-0.14975432599871821"/>
        <bgColor indexed="22"/>
      </patternFill>
    </fill>
    <fill>
      <patternFill patternType="solid">
        <fgColor theme="3" tint="0.7999511703848384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rgb="FF00B050"/>
        <bgColor indexed="64"/>
      </patternFill>
    </fill>
    <fill>
      <patternFill patternType="solid">
        <fgColor theme="0"/>
        <bgColor indexed="64"/>
      </patternFill>
    </fill>
  </fills>
  <borders count="11">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s>
  <cellStyleXfs count="4">
    <xf numFmtId="0" fontId="0" fillId="0" borderId="0"/>
    <xf numFmtId="0" fontId="10" fillId="0" borderId="0"/>
    <xf numFmtId="0" fontId="11" fillId="0" borderId="0"/>
    <xf numFmtId="0" fontId="11" fillId="0" borderId="0"/>
  </cellStyleXfs>
  <cellXfs count="42">
    <xf numFmtId="0" fontId="0" fillId="0" borderId="0" xfId="0"/>
    <xf numFmtId="0" fontId="1" fillId="0" borderId="0" xfId="0" applyFont="1"/>
    <xf numFmtId="0" fontId="2" fillId="0" borderId="0" xfId="0" applyFont="1"/>
    <xf numFmtId="0" fontId="4" fillId="0" borderId="3" xfId="0" applyFont="1" applyBorder="1" applyAlignment="1">
      <alignment horizontal="center"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wrapText="1"/>
    </xf>
    <xf numFmtId="0" fontId="4" fillId="0" borderId="5" xfId="0" applyFont="1" applyBorder="1"/>
    <xf numFmtId="0" fontId="4" fillId="0" borderId="6" xfId="0" applyFont="1" applyBorder="1"/>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wrapText="1"/>
    </xf>
    <xf numFmtId="0" fontId="4" fillId="0" borderId="4" xfId="0" applyFont="1" applyBorder="1" applyAlignment="1">
      <alignment horizontal="right" vertical="center"/>
    </xf>
    <xf numFmtId="14" fontId="4" fillId="0" borderId="4" xfId="0" applyNumberFormat="1" applyFont="1" applyBorder="1" applyAlignment="1">
      <alignment horizontal="left" vertical="center"/>
    </xf>
    <xf numFmtId="14" fontId="4" fillId="0" borderId="8" xfId="0" applyNumberFormat="1" applyFont="1" applyBorder="1" applyAlignment="1">
      <alignment horizontal="left" vertical="center"/>
    </xf>
    <xf numFmtId="0" fontId="8" fillId="0" borderId="0" xfId="0" applyFont="1" applyAlignment="1">
      <alignment horizontal="center" vertical="center" wrapText="1"/>
    </xf>
    <xf numFmtId="176" fontId="4" fillId="0" borderId="4" xfId="0" applyNumberFormat="1" applyFont="1" applyBorder="1" applyAlignment="1">
      <alignment horizontal="center" vertical="center" wrapText="1"/>
    </xf>
    <xf numFmtId="0" fontId="9" fillId="0" borderId="4"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176" fontId="6" fillId="0" borderId="4" xfId="0" applyNumberFormat="1" applyFont="1" applyBorder="1" applyAlignment="1">
      <alignment horizontal="center" vertical="center" wrapText="1"/>
    </xf>
    <xf numFmtId="0" fontId="4" fillId="0" borderId="6" xfId="0" applyFont="1" applyBorder="1" applyAlignment="1">
      <alignment horizontal="center" vertical="center"/>
    </xf>
    <xf numFmtId="0" fontId="4" fillId="0" borderId="9" xfId="0" applyFont="1" applyBorder="1" applyAlignment="1">
      <alignment horizontal="center" vertical="center"/>
    </xf>
    <xf numFmtId="176" fontId="4" fillId="5" borderId="4" xfId="0" applyNumberFormat="1" applyFont="1" applyFill="1" applyBorder="1" applyAlignment="1">
      <alignment horizontal="center" vertical="center" wrapText="1"/>
    </xf>
    <xf numFmtId="176" fontId="4" fillId="5" borderId="10" xfId="0" applyNumberFormat="1" applyFont="1" applyFill="1" applyBorder="1" applyAlignment="1">
      <alignment horizontal="center" vertical="center" wrapText="1"/>
    </xf>
    <xf numFmtId="0" fontId="15" fillId="8" borderId="8" xfId="0" applyFont="1" applyFill="1" applyBorder="1" applyAlignment="1">
      <alignment horizontal="left" vertical="center" wrapText="1"/>
    </xf>
    <xf numFmtId="0" fontId="4" fillId="8" borderId="8" xfId="0" applyFont="1" applyFill="1" applyBorder="1" applyAlignment="1">
      <alignment horizontal="left" vertical="center" wrapText="1"/>
    </xf>
    <xf numFmtId="0" fontId="17" fillId="7" borderId="8"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6" fillId="3" borderId="4" xfId="0" applyFont="1" applyFill="1" applyBorder="1" applyAlignment="1">
      <alignment horizontal="right" vertical="center" wrapText="1"/>
    </xf>
    <xf numFmtId="0" fontId="4" fillId="3" borderId="6" xfId="0" applyFont="1" applyFill="1" applyBorder="1" applyAlignment="1">
      <alignment horizontal="right" vertical="center"/>
    </xf>
    <xf numFmtId="0" fontId="7" fillId="4" borderId="4" xfId="0" applyFont="1" applyFill="1" applyBorder="1" applyAlignment="1">
      <alignment horizontal="center" vertical="center" wrapText="1"/>
    </xf>
    <xf numFmtId="0" fontId="7" fillId="4" borderId="4" xfId="0" applyFont="1" applyFill="1" applyBorder="1" applyAlignment="1">
      <alignment horizontal="center" vertical="center"/>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4" fillId="8" borderId="8" xfId="0" applyFont="1" applyFill="1" applyBorder="1" applyAlignment="1">
      <alignment horizontal="center" vertical="center" wrapText="1"/>
    </xf>
    <xf numFmtId="176" fontId="4" fillId="0" borderId="4" xfId="0" applyNumberFormat="1" applyFont="1" applyBorder="1" applyAlignment="1">
      <alignment horizontal="center" vertical="center" wrapText="1"/>
    </xf>
    <xf numFmtId="0" fontId="4" fillId="6" borderId="4" xfId="0" applyFont="1" applyFill="1" applyBorder="1" applyAlignment="1">
      <alignment horizontal="center" vertical="center" wrapText="1"/>
    </xf>
  </cellXfs>
  <cellStyles count="4">
    <cellStyle name="Excel Built-in Normal" xfId="1" xr:uid="{00000000-0005-0000-0000-000031000000}"/>
    <cellStyle name="Обычный 2" xfId="2" xr:uid="{00000000-0005-0000-0000-000032000000}"/>
    <cellStyle name="常规" xfId="0" builtinId="0"/>
    <cellStyle name="常规 2" xfId="3" xr:uid="{00000000-0005-0000-0000-000033000000}"/>
  </cellStyles>
  <dxfs count="0"/>
  <tableStyles count="0" defaultTableStyle="TableStyleMedium2" defaultPivotStyle="PivotStyleLight16"/>
  <colors>
    <mruColors>
      <color rgb="FF0000FF"/>
      <color rgb="FF77E9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72446</xdr:colOff>
      <xdr:row>1</xdr:row>
      <xdr:rowOff>115846</xdr:rowOff>
    </xdr:from>
    <xdr:to>
      <xdr:col>3</xdr:col>
      <xdr:colOff>974979</xdr:colOff>
      <xdr:row>1</xdr:row>
      <xdr:rowOff>430695</xdr:rowOff>
    </xdr:to>
    <xdr:pic>
      <xdr:nvPicPr>
        <xdr:cNvPr id="2" name="Picture 15" descr="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336550" y="210820"/>
          <a:ext cx="2317750" cy="314960"/>
        </a:xfrm>
        <a:prstGeom prst="rect">
          <a:avLst/>
        </a:prstGeom>
        <a:noFill/>
        <a:ln w="9525">
          <a:noFill/>
          <a:miter lim="800000"/>
          <a:headEnd/>
          <a:tailEnd/>
        </a:ln>
      </xdr:spPr>
    </xdr:pic>
    <xdr:clientData/>
  </xdr:twoCellAnchor>
  <xdr:twoCellAnchor>
    <xdr:from>
      <xdr:col>2</xdr:col>
      <xdr:colOff>145415</xdr:colOff>
      <xdr:row>9</xdr:row>
      <xdr:rowOff>101600</xdr:rowOff>
    </xdr:from>
    <xdr:to>
      <xdr:col>2</xdr:col>
      <xdr:colOff>941705</xdr:colOff>
      <xdr:row>9</xdr:row>
      <xdr:rowOff>802640</xdr:rowOff>
    </xdr:to>
    <xdr:pic>
      <xdr:nvPicPr>
        <xdr:cNvPr id="3" name="图片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701040" y="2757805"/>
          <a:ext cx="796290" cy="701040"/>
        </a:xfrm>
        <a:prstGeom prst="rect">
          <a:avLst/>
        </a:prstGeom>
      </xdr:spPr>
    </xdr:pic>
    <xdr:clientData/>
  </xdr:twoCellAnchor>
  <xdr:twoCellAnchor>
    <xdr:from>
      <xdr:col>2</xdr:col>
      <xdr:colOff>130810</xdr:colOff>
      <xdr:row>10</xdr:row>
      <xdr:rowOff>71120</xdr:rowOff>
    </xdr:from>
    <xdr:to>
      <xdr:col>2</xdr:col>
      <xdr:colOff>873760</xdr:colOff>
      <xdr:row>10</xdr:row>
      <xdr:rowOff>737870</xdr:rowOff>
    </xdr:to>
    <xdr:pic>
      <xdr:nvPicPr>
        <xdr:cNvPr id="4" name="图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686435" y="3952875"/>
          <a:ext cx="742950" cy="666750"/>
        </a:xfrm>
        <a:prstGeom prst="rect">
          <a:avLst/>
        </a:prstGeom>
      </xdr:spPr>
    </xdr:pic>
    <xdr:clientData/>
  </xdr:twoCellAnchor>
  <xdr:twoCellAnchor editAs="oneCell">
    <xdr:from>
      <xdr:col>2</xdr:col>
      <xdr:colOff>52070</xdr:colOff>
      <xdr:row>12</xdr:row>
      <xdr:rowOff>158115</xdr:rowOff>
    </xdr:from>
    <xdr:to>
      <xdr:col>3</xdr:col>
      <xdr:colOff>0</xdr:colOff>
      <xdr:row>12</xdr:row>
      <xdr:rowOff>739775</xdr:rowOff>
    </xdr:to>
    <xdr:pic>
      <xdr:nvPicPr>
        <xdr:cNvPr id="5" name="图片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stretch>
          <a:fillRect/>
        </a:stretch>
      </xdr:blipFill>
      <xdr:spPr>
        <a:xfrm>
          <a:off x="607695" y="6230620"/>
          <a:ext cx="1071880" cy="581660"/>
        </a:xfrm>
        <a:prstGeom prst="rect">
          <a:avLst/>
        </a:prstGeom>
        <a:noFill/>
        <a:ln w="9525">
          <a:noFill/>
        </a:ln>
      </xdr:spPr>
    </xdr:pic>
    <xdr:clientData/>
  </xdr:twoCellAnchor>
  <xdr:twoCellAnchor editAs="oneCell">
    <xdr:from>
      <xdr:col>2</xdr:col>
      <xdr:colOff>113665</xdr:colOff>
      <xdr:row>13</xdr:row>
      <xdr:rowOff>116205</xdr:rowOff>
    </xdr:from>
    <xdr:to>
      <xdr:col>2</xdr:col>
      <xdr:colOff>952500</xdr:colOff>
      <xdr:row>13</xdr:row>
      <xdr:rowOff>772160</xdr:rowOff>
    </xdr:to>
    <xdr:pic>
      <xdr:nvPicPr>
        <xdr:cNvPr id="6" name="图片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a:stretch>
          <a:fillRect/>
        </a:stretch>
      </xdr:blipFill>
      <xdr:spPr>
        <a:xfrm>
          <a:off x="669290" y="7941310"/>
          <a:ext cx="838835" cy="655955"/>
        </a:xfrm>
        <a:prstGeom prst="rect">
          <a:avLst/>
        </a:prstGeom>
        <a:noFill/>
        <a:ln w="9525">
          <a:noFill/>
        </a:ln>
      </xdr:spPr>
    </xdr:pic>
    <xdr:clientData/>
  </xdr:twoCellAnchor>
  <xdr:twoCellAnchor editAs="oneCell">
    <xdr:from>
      <xdr:col>2</xdr:col>
      <xdr:colOff>38735</xdr:colOff>
      <xdr:row>14</xdr:row>
      <xdr:rowOff>170815</xdr:rowOff>
    </xdr:from>
    <xdr:to>
      <xdr:col>3</xdr:col>
      <xdr:colOff>0</xdr:colOff>
      <xdr:row>14</xdr:row>
      <xdr:rowOff>772795</xdr:rowOff>
    </xdr:to>
    <xdr:pic>
      <xdr:nvPicPr>
        <xdr:cNvPr id="7" name="图片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a:stretch>
          <a:fillRect/>
        </a:stretch>
      </xdr:blipFill>
      <xdr:spPr>
        <a:xfrm>
          <a:off x="594360" y="8884920"/>
          <a:ext cx="1085215" cy="601980"/>
        </a:xfrm>
        <a:prstGeom prst="rect">
          <a:avLst/>
        </a:prstGeom>
        <a:noFill/>
        <a:ln w="9525">
          <a:noFill/>
        </a:ln>
      </xdr:spPr>
    </xdr:pic>
    <xdr:clientData/>
  </xdr:twoCellAnchor>
  <xdr:twoCellAnchor editAs="oneCell">
    <xdr:from>
      <xdr:col>2</xdr:col>
      <xdr:colOff>89535</xdr:colOff>
      <xdr:row>11</xdr:row>
      <xdr:rowOff>209550</xdr:rowOff>
    </xdr:from>
    <xdr:to>
      <xdr:col>2</xdr:col>
      <xdr:colOff>1021080</xdr:colOff>
      <xdr:row>11</xdr:row>
      <xdr:rowOff>668655</xdr:rowOff>
    </xdr:to>
    <xdr:pic>
      <xdr:nvPicPr>
        <xdr:cNvPr id="8" name="图片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7"/>
        <a:stretch>
          <a:fillRect/>
        </a:stretch>
      </xdr:blipFill>
      <xdr:spPr>
        <a:xfrm>
          <a:off x="645160" y="4980305"/>
          <a:ext cx="931545" cy="459105"/>
        </a:xfrm>
        <a:prstGeom prst="rect">
          <a:avLst/>
        </a:prstGeom>
        <a:noFill/>
        <a:ln w="9525">
          <a:noFill/>
        </a:ln>
      </xdr:spPr>
    </xdr:pic>
    <xdr:clientData/>
  </xdr:twoCellAnchor>
  <xdr:twoCellAnchor editAs="oneCell">
    <xdr:from>
      <xdr:col>2</xdr:col>
      <xdr:colOff>25400</xdr:colOff>
      <xdr:row>15</xdr:row>
      <xdr:rowOff>156845</xdr:rowOff>
    </xdr:from>
    <xdr:to>
      <xdr:col>3</xdr:col>
      <xdr:colOff>0</xdr:colOff>
      <xdr:row>15</xdr:row>
      <xdr:rowOff>758825</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stretch>
          <a:fillRect/>
        </a:stretch>
      </xdr:blipFill>
      <xdr:spPr>
        <a:xfrm>
          <a:off x="581025" y="9759950"/>
          <a:ext cx="1098550" cy="601980"/>
        </a:xfrm>
        <a:prstGeom prst="rect">
          <a:avLst/>
        </a:prstGeom>
        <a:noFill/>
        <a:ln w="9525">
          <a:noFill/>
        </a:ln>
      </xdr:spPr>
    </xdr:pic>
    <xdr:clientData/>
  </xdr:twoCellAnchor>
  <xdr:twoCellAnchor editAs="oneCell">
    <xdr:from>
      <xdr:col>2</xdr:col>
      <xdr:colOff>52070</xdr:colOff>
      <xdr:row>21</xdr:row>
      <xdr:rowOff>158115</xdr:rowOff>
    </xdr:from>
    <xdr:to>
      <xdr:col>3</xdr:col>
      <xdr:colOff>0</xdr:colOff>
      <xdr:row>21</xdr:row>
      <xdr:rowOff>739775</xdr:rowOff>
    </xdr:to>
    <xdr:pic>
      <xdr:nvPicPr>
        <xdr:cNvPr id="12" name="图片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4"/>
        <a:stretch>
          <a:fillRect/>
        </a:stretch>
      </xdr:blipFill>
      <xdr:spPr>
        <a:xfrm>
          <a:off x="607695" y="15220950"/>
          <a:ext cx="1071880" cy="58166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22"/>
  <sheetViews>
    <sheetView showGridLines="0" tabSelected="1" topLeftCell="A11" zoomScale="70" zoomScaleNormal="70" workbookViewId="0">
      <selection activeCell="K18" sqref="K18"/>
    </sheetView>
  </sheetViews>
  <sheetFormatPr defaultColWidth="9.33203125" defaultRowHeight="16.5" x14ac:dyDescent="0.3"/>
  <cols>
    <col min="1" max="1" width="4.33203125" style="2" customWidth="1"/>
    <col min="2" max="2" width="4.83203125" style="2" customWidth="1"/>
    <col min="3" max="3" width="18.5" style="2" customWidth="1"/>
    <col min="4" max="4" width="22.1640625" style="2" customWidth="1"/>
    <col min="5" max="5" width="26.1640625" style="2" customWidth="1"/>
    <col min="6" max="6" width="19" style="2" customWidth="1"/>
    <col min="7" max="7" width="18.1640625" style="2" customWidth="1"/>
    <col min="8" max="8" width="15" style="2" customWidth="1"/>
    <col min="9" max="9" width="26.6640625" style="2" customWidth="1"/>
    <col min="10" max="10" width="29.1640625" style="2" customWidth="1"/>
    <col min="11" max="11" width="26.6640625" style="2" customWidth="1"/>
    <col min="12" max="12" width="66.83203125" style="2" customWidth="1"/>
    <col min="13" max="13" width="110.5" style="2" customWidth="1"/>
    <col min="14" max="14" width="14.83203125" style="2" customWidth="1"/>
    <col min="15" max="16384" width="9.33203125" style="2"/>
  </cols>
  <sheetData>
    <row r="1" spans="2:18" ht="7.5" customHeight="1" x14ac:dyDescent="0.3"/>
    <row r="2" spans="2:18" ht="41.1" customHeight="1" x14ac:dyDescent="0.3">
      <c r="B2" s="27" t="s">
        <v>0</v>
      </c>
      <c r="C2" s="28"/>
      <c r="D2" s="28"/>
      <c r="E2" s="28"/>
      <c r="F2" s="28"/>
      <c r="G2" s="28"/>
      <c r="H2" s="28"/>
      <c r="I2" s="28"/>
      <c r="J2" s="28"/>
      <c r="K2" s="28"/>
      <c r="L2" s="28"/>
      <c r="M2" s="29"/>
    </row>
    <row r="3" spans="2:18" ht="19.5" customHeight="1" x14ac:dyDescent="0.3">
      <c r="B3" s="30" t="s">
        <v>1</v>
      </c>
      <c r="C3" s="31"/>
      <c r="D3" s="31"/>
      <c r="E3" s="31"/>
      <c r="F3" s="31"/>
      <c r="G3" s="31"/>
      <c r="H3" s="31"/>
      <c r="I3" s="31"/>
      <c r="J3" s="31"/>
      <c r="K3" s="31"/>
      <c r="L3" s="31"/>
      <c r="M3" s="32"/>
    </row>
    <row r="4" spans="2:18" ht="25.5" customHeight="1" x14ac:dyDescent="0.3">
      <c r="B4" s="30" t="s">
        <v>2</v>
      </c>
      <c r="C4" s="31"/>
      <c r="D4" s="31"/>
      <c r="E4" s="31"/>
      <c r="F4" s="31"/>
      <c r="G4" s="31"/>
      <c r="H4" s="31"/>
      <c r="I4" s="31"/>
      <c r="J4" s="31"/>
      <c r="K4" s="31"/>
      <c r="L4" s="31"/>
      <c r="M4" s="32"/>
    </row>
    <row r="5" spans="2:18" ht="19.5" customHeight="1" x14ac:dyDescent="0.3">
      <c r="B5" s="30" t="s">
        <v>3</v>
      </c>
      <c r="C5" s="31"/>
      <c r="D5" s="31"/>
      <c r="E5" s="31"/>
      <c r="F5" s="31"/>
      <c r="G5" s="31"/>
      <c r="H5" s="31"/>
      <c r="I5" s="31"/>
      <c r="J5" s="31"/>
      <c r="K5" s="31"/>
      <c r="L5" s="31"/>
      <c r="M5" s="32"/>
    </row>
    <row r="6" spans="2:18" ht="19.5" customHeight="1" x14ac:dyDescent="0.3">
      <c r="B6" s="30" t="s">
        <v>4</v>
      </c>
      <c r="C6" s="31"/>
      <c r="D6" s="31"/>
      <c r="E6" s="31"/>
      <c r="F6" s="31"/>
      <c r="G6" s="31"/>
      <c r="H6" s="31"/>
      <c r="I6" s="31"/>
      <c r="J6" s="31"/>
      <c r="K6" s="31"/>
      <c r="L6" s="31"/>
      <c r="M6" s="32"/>
    </row>
    <row r="7" spans="2:18" ht="21" customHeight="1" x14ac:dyDescent="0.3">
      <c r="B7" s="4" t="s">
        <v>5</v>
      </c>
      <c r="C7" s="5"/>
      <c r="D7" s="5"/>
      <c r="E7" s="5"/>
      <c r="F7" s="5"/>
      <c r="G7" s="5"/>
      <c r="H7" s="5"/>
      <c r="I7" s="5"/>
      <c r="J7" s="5"/>
      <c r="K7" s="11" t="s">
        <v>6</v>
      </c>
      <c r="L7" s="12">
        <v>45721</v>
      </c>
      <c r="M7" s="13"/>
    </row>
    <row r="8" spans="2:18" s="1" customFormat="1" ht="27.75" customHeight="1" x14ac:dyDescent="0.3">
      <c r="B8" s="37" t="s">
        <v>7</v>
      </c>
      <c r="C8" s="38" t="s">
        <v>8</v>
      </c>
      <c r="D8" s="38" t="s">
        <v>9</v>
      </c>
      <c r="E8" s="38" t="s">
        <v>10</v>
      </c>
      <c r="F8" s="38" t="s">
        <v>11</v>
      </c>
      <c r="G8" s="38" t="s">
        <v>12</v>
      </c>
      <c r="H8" s="38" t="s">
        <v>13</v>
      </c>
      <c r="I8" s="38" t="s">
        <v>14</v>
      </c>
      <c r="J8" s="38" t="s">
        <v>15</v>
      </c>
      <c r="K8" s="38" t="s">
        <v>16</v>
      </c>
      <c r="L8" s="41" t="s">
        <v>17</v>
      </c>
      <c r="M8" s="39" t="s">
        <v>18</v>
      </c>
      <c r="N8" s="14"/>
    </row>
    <row r="9" spans="2:18" s="1" customFormat="1" ht="27.75" customHeight="1" x14ac:dyDescent="0.3">
      <c r="B9" s="37"/>
      <c r="C9" s="38"/>
      <c r="D9" s="38"/>
      <c r="E9" s="38"/>
      <c r="F9" s="38"/>
      <c r="G9" s="38"/>
      <c r="H9" s="38"/>
      <c r="I9" s="38"/>
      <c r="J9" s="38"/>
      <c r="K9" s="38"/>
      <c r="L9" s="41"/>
      <c r="M9" s="39"/>
      <c r="N9" s="14"/>
    </row>
    <row r="10" spans="2:18" ht="252.95" customHeight="1" x14ac:dyDescent="0.3">
      <c r="B10" s="3">
        <v>1</v>
      </c>
      <c r="C10" s="6"/>
      <c r="D10" s="6" t="s">
        <v>19</v>
      </c>
      <c r="E10" s="6" t="s">
        <v>20</v>
      </c>
      <c r="F10" s="6" t="s">
        <v>21</v>
      </c>
      <c r="G10" s="6" t="s">
        <v>22</v>
      </c>
      <c r="H10" s="6">
        <v>1</v>
      </c>
      <c r="I10" s="40">
        <v>4800</v>
      </c>
      <c r="J10" s="15">
        <v>0.56000000000000005</v>
      </c>
      <c r="K10" s="15">
        <f>J10*0.85</f>
        <v>0.47599999999999998</v>
      </c>
      <c r="L10" s="16" t="s">
        <v>23</v>
      </c>
      <c r="M10" s="24" t="s">
        <v>49</v>
      </c>
    </row>
    <row r="11" spans="2:18" ht="69.95" customHeight="1" x14ac:dyDescent="0.3">
      <c r="B11" s="3">
        <v>2</v>
      </c>
      <c r="C11" s="6"/>
      <c r="D11" s="6" t="s">
        <v>24</v>
      </c>
      <c r="E11" s="6" t="s">
        <v>20</v>
      </c>
      <c r="F11" s="6" t="s">
        <v>21</v>
      </c>
      <c r="G11" s="6" t="s">
        <v>22</v>
      </c>
      <c r="H11" s="6">
        <v>1</v>
      </c>
      <c r="I11" s="40"/>
      <c r="J11" s="15">
        <v>0.56000000000000005</v>
      </c>
      <c r="K11" s="15">
        <f t="shared" ref="K11:K17" si="0">J11*0.85</f>
        <v>0.47599999999999998</v>
      </c>
      <c r="L11" s="17"/>
      <c r="M11" s="25"/>
    </row>
    <row r="12" spans="2:18" ht="102.6" customHeight="1" x14ac:dyDescent="0.3">
      <c r="B12" s="3">
        <v>3</v>
      </c>
      <c r="C12" s="6"/>
      <c r="D12" s="6" t="s">
        <v>25</v>
      </c>
      <c r="E12" s="6" t="s">
        <v>26</v>
      </c>
      <c r="F12" s="6" t="s">
        <v>21</v>
      </c>
      <c r="G12" s="6" t="s">
        <v>27</v>
      </c>
      <c r="H12" s="6">
        <v>3</v>
      </c>
      <c r="I12" s="15">
        <v>2000</v>
      </c>
      <c r="J12" s="15">
        <f>0.12*3</f>
        <v>0.36</v>
      </c>
      <c r="K12" s="15">
        <f t="shared" si="0"/>
        <v>0.30599999999999999</v>
      </c>
      <c r="L12" s="16" t="s">
        <v>28</v>
      </c>
      <c r="M12" s="24" t="s">
        <v>50</v>
      </c>
      <c r="R12" s="2">
        <v>1</v>
      </c>
    </row>
    <row r="13" spans="2:18" ht="138" customHeight="1" x14ac:dyDescent="0.3">
      <c r="B13" s="3">
        <v>4</v>
      </c>
      <c r="C13" s="6"/>
      <c r="D13" s="6" t="s">
        <v>29</v>
      </c>
      <c r="E13" s="6" t="s">
        <v>30</v>
      </c>
      <c r="F13" s="6"/>
      <c r="G13" s="6" t="s">
        <v>31</v>
      </c>
      <c r="H13" s="6">
        <v>1</v>
      </c>
      <c r="I13" s="15"/>
      <c r="J13" s="15">
        <v>3.5</v>
      </c>
      <c r="K13" s="15">
        <f>J13*0.844</f>
        <v>2.9539999999999997</v>
      </c>
      <c r="L13" s="16" t="s">
        <v>32</v>
      </c>
      <c r="M13" s="24" t="s">
        <v>51</v>
      </c>
    </row>
    <row r="14" spans="2:18" ht="69.95" customHeight="1" x14ac:dyDescent="0.3">
      <c r="B14" s="3">
        <v>5</v>
      </c>
      <c r="C14" s="6"/>
      <c r="D14" s="6" t="s">
        <v>33</v>
      </c>
      <c r="E14" s="6" t="s">
        <v>34</v>
      </c>
      <c r="F14" s="6"/>
      <c r="G14" s="6"/>
      <c r="H14" s="6">
        <v>1</v>
      </c>
      <c r="I14" s="15"/>
      <c r="J14" s="15">
        <v>0.9</v>
      </c>
      <c r="K14" s="15">
        <f>J14*0.775</f>
        <v>0.69750000000000001</v>
      </c>
      <c r="L14" s="16" t="s">
        <v>35</v>
      </c>
      <c r="M14" s="24" t="s">
        <v>52</v>
      </c>
    </row>
    <row r="15" spans="2:18" ht="69.95" customHeight="1" x14ac:dyDescent="0.3">
      <c r="B15" s="3">
        <v>6</v>
      </c>
      <c r="C15" s="6"/>
      <c r="D15" s="6" t="s">
        <v>36</v>
      </c>
      <c r="E15" s="6"/>
      <c r="F15" s="6"/>
      <c r="G15" s="6"/>
      <c r="H15" s="6">
        <v>1</v>
      </c>
      <c r="I15" s="15"/>
      <c r="J15" s="15">
        <v>1.3</v>
      </c>
      <c r="K15" s="15">
        <f t="shared" si="0"/>
        <v>1.105</v>
      </c>
      <c r="L15" s="17"/>
      <c r="M15" s="25"/>
    </row>
    <row r="16" spans="2:18" ht="69.95" customHeight="1" x14ac:dyDescent="0.3">
      <c r="B16" s="3">
        <v>7</v>
      </c>
      <c r="C16" s="6"/>
      <c r="D16" s="6" t="s">
        <v>37</v>
      </c>
      <c r="E16" s="6"/>
      <c r="F16" s="6"/>
      <c r="G16" s="6"/>
      <c r="H16" s="6">
        <v>1</v>
      </c>
      <c r="I16" s="15"/>
      <c r="J16" s="15">
        <v>1.2</v>
      </c>
      <c r="K16" s="15">
        <f t="shared" si="0"/>
        <v>1.02</v>
      </c>
      <c r="L16" s="16" t="s">
        <v>35</v>
      </c>
      <c r="M16" s="24" t="s">
        <v>53</v>
      </c>
    </row>
    <row r="17" spans="2:13" ht="69.95" customHeight="1" x14ac:dyDescent="0.3">
      <c r="B17" s="3">
        <v>8</v>
      </c>
      <c r="C17" s="6"/>
      <c r="D17" s="6" t="s">
        <v>38</v>
      </c>
      <c r="E17" s="6"/>
      <c r="F17" s="6"/>
      <c r="G17" s="6"/>
      <c r="H17" s="6">
        <v>1</v>
      </c>
      <c r="I17" s="15"/>
      <c r="J17" s="15">
        <v>1.3</v>
      </c>
      <c r="K17" s="15">
        <f t="shared" si="0"/>
        <v>1.105</v>
      </c>
      <c r="L17" s="17"/>
      <c r="M17" s="18"/>
    </row>
    <row r="18" spans="2:13" ht="107.1" customHeight="1" x14ac:dyDescent="0.3">
      <c r="B18" s="3"/>
      <c r="C18" s="6"/>
      <c r="D18" s="6"/>
      <c r="E18" s="6"/>
      <c r="F18" s="6"/>
      <c r="G18" s="33" t="s">
        <v>39</v>
      </c>
      <c r="H18" s="33"/>
      <c r="I18" s="19">
        <f>SUM(I10:I17)</f>
        <v>6800</v>
      </c>
      <c r="J18" s="19">
        <f>SUM(J10:J17)</f>
        <v>9.6800000000000015</v>
      </c>
      <c r="K18" s="19">
        <f>SUM(K10:K17)</f>
        <v>8.1395</v>
      </c>
      <c r="L18" s="17" t="s">
        <v>40</v>
      </c>
      <c r="M18" s="18"/>
    </row>
    <row r="19" spans="2:13" ht="57" customHeight="1" x14ac:dyDescent="0.3">
      <c r="B19" s="7"/>
      <c r="C19" s="8"/>
      <c r="D19" s="8"/>
      <c r="E19" s="8"/>
      <c r="F19" s="8"/>
      <c r="G19" s="34" t="s">
        <v>41</v>
      </c>
      <c r="H19" s="34"/>
      <c r="I19" s="20" t="s">
        <v>42</v>
      </c>
      <c r="J19" s="20" t="s">
        <v>43</v>
      </c>
      <c r="K19" s="20" t="s">
        <v>44</v>
      </c>
      <c r="L19" s="20"/>
      <c r="M19" s="21"/>
    </row>
    <row r="21" spans="2:13" ht="110.1" customHeight="1" x14ac:dyDescent="0.3">
      <c r="B21" s="35" t="s">
        <v>45</v>
      </c>
      <c r="C21" s="36"/>
      <c r="D21" s="36"/>
      <c r="E21" s="36"/>
    </row>
    <row r="22" spans="2:13" ht="129" customHeight="1" x14ac:dyDescent="0.3">
      <c r="B22" s="9">
        <v>4</v>
      </c>
      <c r="C22" s="10"/>
      <c r="D22" s="10" t="s">
        <v>46</v>
      </c>
      <c r="E22" s="10" t="s">
        <v>47</v>
      </c>
      <c r="F22" s="10"/>
      <c r="G22" s="10" t="s">
        <v>48</v>
      </c>
      <c r="H22" s="10">
        <v>1</v>
      </c>
      <c r="I22" s="22"/>
      <c r="J22" s="22">
        <v>0.75</v>
      </c>
      <c r="K22" s="22">
        <f>J22*0.85</f>
        <v>0.63749999999999996</v>
      </c>
      <c r="L22" s="23"/>
      <c r="M22" s="26" t="s">
        <v>54</v>
      </c>
    </row>
  </sheetData>
  <mergeCells count="21">
    <mergeCell ref="M8:M9"/>
    <mergeCell ref="I8:I9"/>
    <mergeCell ref="I10:I11"/>
    <mergeCell ref="J8:J9"/>
    <mergeCell ref="K8:K9"/>
    <mergeCell ref="L8:L9"/>
    <mergeCell ref="G18:H18"/>
    <mergeCell ref="G19:H19"/>
    <mergeCell ref="B21:E21"/>
    <mergeCell ref="B8:B9"/>
    <mergeCell ref="C8:C9"/>
    <mergeCell ref="D8:D9"/>
    <mergeCell ref="E8:E9"/>
    <mergeCell ref="F8:F9"/>
    <mergeCell ref="G8:G9"/>
    <mergeCell ref="H8:H9"/>
    <mergeCell ref="B2:M2"/>
    <mergeCell ref="B3:M3"/>
    <mergeCell ref="B4:M4"/>
    <mergeCell ref="B5:M5"/>
    <mergeCell ref="B6:M6"/>
  </mergeCells>
  <phoneticPr fontId="14" type="noConversion"/>
  <pageMargins left="0.39370078740157499" right="0.39370078740157499" top="0.74803149606299202" bottom="0.74803149606299202" header="0.31496062992126" footer="0.31496062992126"/>
  <pageSetup paperSize="9" scale="6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Quotation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Administrator</cp:lastModifiedBy>
  <cp:lastPrinted>2023-10-27T06:31:00Z</cp:lastPrinted>
  <dcterms:created xsi:type="dcterms:W3CDTF">2012-11-26T09:06:00Z</dcterms:created>
  <dcterms:modified xsi:type="dcterms:W3CDTF">2025-09-04T09:40:31Z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02EE0CB290D148449CD85047D9B68684_13</vt:lpwstr>
  </property>
</Properties>
</file>